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OUTUBE\LA LUZ\"/>
    </mc:Choice>
  </mc:AlternateContent>
  <xr:revisionPtr revIDLastSave="0" documentId="13_ncr:1_{2302A22C-CD22-4CB0-8980-362D84700904}" xr6:coauthVersionLast="47" xr6:coauthVersionMax="47" xr10:uidLastSave="{00000000-0000-0000-0000-000000000000}"/>
  <bookViews>
    <workbookView xWindow="-120" yWindow="-120" windowWidth="29040" windowHeight="15720" xr2:uid="{8FBFC2B8-9E25-4A43-A793-092A05F0F042}"/>
  </bookViews>
  <sheets>
    <sheet name="MIKILOVATIO_Comparar_LU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1" l="1"/>
  <c r="N7" i="1"/>
  <c r="G14" i="1"/>
  <c r="G10" i="1"/>
  <c r="K10" i="1" s="1"/>
  <c r="N11" i="1" s="1"/>
  <c r="N13" i="1" s="1"/>
  <c r="G7" i="1"/>
  <c r="G6" i="1"/>
  <c r="K6" i="1" s="1"/>
  <c r="G11" i="1"/>
  <c r="G13" i="1" s="1"/>
  <c r="G9" i="1"/>
  <c r="G8" i="1"/>
  <c r="N9" i="1" l="1"/>
  <c r="N8" i="1"/>
  <c r="N6" i="1"/>
  <c r="N10" i="1"/>
  <c r="N15" i="1"/>
  <c r="N20" i="1" s="1"/>
  <c r="G15" i="1"/>
  <c r="G20" i="1" s="1"/>
  <c r="G21" i="1" s="1"/>
  <c r="N21" i="1" l="1"/>
  <c r="K21" i="1" s="1"/>
  <c r="K20" i="1"/>
</calcChain>
</file>

<file path=xl/sharedStrings.xml><?xml version="1.0" encoding="utf-8"?>
<sst xmlns="http://schemas.openxmlformats.org/spreadsheetml/2006/main" count="49" uniqueCount="30">
  <si>
    <t>FACTURA INICIAL</t>
  </si>
  <si>
    <t>OFERTA A COMPARAR 1</t>
  </si>
  <si>
    <t>SUMINISTRADOR</t>
  </si>
  <si>
    <t>POTENCIA CONTRATADA (Kw)</t>
  </si>
  <si>
    <t>TERMINO DE POTENCIA</t>
  </si>
  <si>
    <t>DIAS FACTURADOS</t>
  </si>
  <si>
    <t>TERMINO DE ENERGIA</t>
  </si>
  <si>
    <t>ENERGIA CONSUMIDA (kWh)</t>
  </si>
  <si>
    <t>SUBTOTAL</t>
  </si>
  <si>
    <t xml:space="preserve">- </t>
  </si>
  <si>
    <t>IMPUESTOS ELECTRICIDAD</t>
  </si>
  <si>
    <t>ALQUILER EQUIP. ELECTRICOS</t>
  </si>
  <si>
    <t>IVA</t>
  </si>
  <si>
    <t>*</t>
  </si>
  <si>
    <t>OTROS CONCEPTOS</t>
  </si>
  <si>
    <t>IVA OTROS CONCEPTOS</t>
  </si>
  <si>
    <t>TOTAL FACTURA</t>
  </si>
  <si>
    <t>AHORRO MENSUAL</t>
  </si>
  <si>
    <t>AHORRO ANUAL</t>
  </si>
  <si>
    <t>P1: PRECIO DIA (€/kWh dia)</t>
  </si>
  <si>
    <t>P2: PRECIO DIA (€/kWh dia)</t>
  </si>
  <si>
    <t>Punta</t>
  </si>
  <si>
    <t>Valle</t>
  </si>
  <si>
    <t>Consumo</t>
  </si>
  <si>
    <t>PRECIO INICIAL</t>
  </si>
  <si>
    <t>PRECIO A COMPARAR 1</t>
  </si>
  <si>
    <t>Total mes</t>
  </si>
  <si>
    <t>Total año</t>
  </si>
  <si>
    <t>PRECIO kWh (€/kWh) - 24H</t>
  </si>
  <si>
    <t>*Solo modificar campos amarillos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</si>
</sst>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3.5"/>
      <color rgb="FFFFFFFF"/>
      <name val="Calibri"/>
      <family val="2"/>
    </font>
    <font>
      <b/>
      <sz val="12"/>
      <color rgb="FF000000"/>
      <name val="Calibri"/>
      <family val="2"/>
    </font>
    <font>
      <b/>
      <sz val="12"/>
      <color rgb="FFFFFFFF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2"/>
      <color rgb="FF808080"/>
      <name val="Calibri"/>
      <family val="2"/>
    </font>
    <font>
      <b/>
      <sz val="10"/>
      <color rgb="FF006100"/>
      <name val="Calibri"/>
      <family val="2"/>
    </font>
    <font>
      <b/>
      <sz val="12"/>
      <color rgb="FF006100"/>
      <name val="Calibri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4E4BE"/>
        <bgColor indexed="64"/>
      </patternFill>
    </fill>
    <fill>
      <patternFill patternType="solid">
        <fgColor rgb="FFDDF7EB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thick">
        <color rgb="FF000000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thick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rgb="FF000000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wrapText="1"/>
    </xf>
    <xf numFmtId="0" fontId="1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wrapText="1"/>
    </xf>
    <xf numFmtId="0" fontId="1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9" fillId="4" borderId="16" xfId="0" applyFont="1" applyFill="1" applyBorder="1" applyAlignment="1">
      <alignment horizontal="right" vertical="center" wrapText="1"/>
    </xf>
    <xf numFmtId="0" fontId="9" fillId="4" borderId="17" xfId="0" applyFont="1" applyFill="1" applyBorder="1" applyAlignment="1">
      <alignment horizontal="right" vertical="center" wrapText="1"/>
    </xf>
    <xf numFmtId="0" fontId="4" fillId="5" borderId="15" xfId="0" applyFont="1" applyFill="1" applyBorder="1" applyAlignment="1">
      <alignment horizontal="right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wrapText="1"/>
    </xf>
    <xf numFmtId="0" fontId="1" fillId="0" borderId="24" xfId="0" applyFont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1" fillId="0" borderId="30" xfId="0" applyFont="1" applyBorder="1" applyAlignment="1">
      <alignment horizontal="center" wrapText="1"/>
    </xf>
    <xf numFmtId="0" fontId="3" fillId="0" borderId="30" xfId="0" applyFont="1" applyBorder="1" applyAlignment="1">
      <alignment horizontal="left" vertical="center" wrapText="1"/>
    </xf>
    <xf numFmtId="0" fontId="3" fillId="6" borderId="9" xfId="0" applyFont="1" applyFill="1" applyBorder="1" applyAlignment="1">
      <alignment horizontal="left" vertical="center" wrapText="1"/>
    </xf>
    <xf numFmtId="9" fontId="3" fillId="0" borderId="9" xfId="0" applyNumberFormat="1" applyFont="1" applyBorder="1" applyAlignment="1">
      <alignment horizontal="left" vertical="center" wrapText="1"/>
    </xf>
    <xf numFmtId="10" fontId="3" fillId="0" borderId="9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6" borderId="2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 wrapText="1"/>
    </xf>
    <xf numFmtId="0" fontId="8" fillId="4" borderId="18" xfId="0" applyFont="1" applyFill="1" applyBorder="1" applyAlignment="1">
      <alignment vertical="center" wrapText="1"/>
    </xf>
    <xf numFmtId="0" fontId="0" fillId="7" borderId="0" xfId="0" applyFill="1"/>
    <xf numFmtId="0" fontId="10" fillId="0" borderId="0" xfId="0" applyFont="1"/>
    <xf numFmtId="0" fontId="3" fillId="0" borderId="0" xfId="0" applyFont="1" applyAlignment="1">
      <alignment horizontal="left" vertical="center" wrapText="1"/>
    </xf>
    <xf numFmtId="0" fontId="0" fillId="0" borderId="32" xfId="0" applyBorder="1"/>
    <xf numFmtId="0" fontId="0" fillId="0" borderId="31" xfId="0" applyBorder="1"/>
    <xf numFmtId="0" fontId="3" fillId="0" borderId="1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2009775</xdr:colOff>
      <xdr:row>3</xdr:row>
      <xdr:rowOff>228600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5C6EB6B-891D-C1B4-33F3-83FA4E059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29075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42CB1-6639-4B86-A3B7-2DB5FB0D0E5E}">
  <dimension ref="A3:N24"/>
  <sheetViews>
    <sheetView tabSelected="1" workbookViewId="0">
      <selection activeCell="E19" sqref="E19"/>
    </sheetView>
  </sheetViews>
  <sheetFormatPr baseColWidth="10" defaultColWidth="32.28515625" defaultRowHeight="15" x14ac:dyDescent="0.25"/>
  <cols>
    <col min="1" max="1" width="24.140625" bestFit="1" customWidth="1"/>
    <col min="2" max="2" width="6.140625" customWidth="1"/>
    <col min="3" max="3" width="30.42578125" bestFit="1" customWidth="1"/>
    <col min="4" max="4" width="20.140625" bestFit="1" customWidth="1"/>
    <col min="5" max="5" width="5.5703125" customWidth="1"/>
    <col min="6" max="6" width="10.42578125" bestFit="1" customWidth="1"/>
    <col min="7" max="7" width="24.5703125" bestFit="1" customWidth="1"/>
    <col min="8" max="9" width="7" customWidth="1"/>
    <col min="10" max="10" width="16.140625" bestFit="1" customWidth="1"/>
    <col min="11" max="11" width="24.5703125" bestFit="1" customWidth="1"/>
    <col min="12" max="12" width="6.28515625" customWidth="1"/>
    <col min="13" max="13" width="10.42578125" bestFit="1" customWidth="1"/>
    <col min="14" max="14" width="24" bestFit="1" customWidth="1"/>
  </cols>
  <sheetData>
    <row r="3" spans="1:14" ht="15.75" thickBot="1" x14ac:dyDescent="0.3"/>
    <row r="4" spans="1:14" ht="19.5" thickTop="1" thickBot="1" x14ac:dyDescent="0.3">
      <c r="A4" s="1"/>
      <c r="B4" s="1"/>
      <c r="C4" s="2"/>
      <c r="D4" s="19" t="s">
        <v>0</v>
      </c>
      <c r="E4" s="34"/>
      <c r="F4" s="38"/>
      <c r="G4" s="27" t="s">
        <v>24</v>
      </c>
      <c r="H4" s="54"/>
      <c r="I4" s="52"/>
      <c r="J4" s="38"/>
      <c r="K4" s="27" t="s">
        <v>1</v>
      </c>
      <c r="L4" s="35"/>
      <c r="M4" s="38"/>
      <c r="N4" s="27" t="s">
        <v>25</v>
      </c>
    </row>
    <row r="5" spans="1:14" ht="17.25" thickTop="1" thickBot="1" x14ac:dyDescent="0.3">
      <c r="A5" s="1"/>
      <c r="B5" s="1"/>
      <c r="C5" s="3" t="s">
        <v>2</v>
      </c>
      <c r="D5" s="20"/>
      <c r="E5" s="34"/>
      <c r="F5" s="38"/>
      <c r="G5" s="28"/>
      <c r="H5" s="54"/>
      <c r="I5" s="52"/>
      <c r="J5" s="38"/>
      <c r="K5" s="28"/>
      <c r="L5" s="35"/>
      <c r="M5" s="38"/>
      <c r="N5" s="28"/>
    </row>
    <row r="6" spans="1:14" ht="17.25" thickTop="1" thickBot="1" x14ac:dyDescent="0.3">
      <c r="A6" s="4"/>
      <c r="B6" s="5">
        <v>1</v>
      </c>
      <c r="C6" s="6" t="s">
        <v>3</v>
      </c>
      <c r="D6" s="47">
        <v>5.75</v>
      </c>
      <c r="E6" s="26"/>
      <c r="F6" s="39"/>
      <c r="G6" s="43">
        <f>D6</f>
        <v>5.75</v>
      </c>
      <c r="H6" s="54"/>
      <c r="I6" s="36"/>
      <c r="J6" s="39"/>
      <c r="K6" s="44">
        <f>G6</f>
        <v>5.75</v>
      </c>
      <c r="L6" s="25"/>
      <c r="M6" s="39"/>
      <c r="N6" s="43">
        <f>K6</f>
        <v>5.75</v>
      </c>
    </row>
    <row r="7" spans="1:14" ht="16.5" thickBot="1" x14ac:dyDescent="0.3">
      <c r="A7" s="55" t="s">
        <v>4</v>
      </c>
      <c r="B7" s="7">
        <v>2</v>
      </c>
      <c r="C7" s="8" t="s">
        <v>5</v>
      </c>
      <c r="D7" s="46">
        <v>31</v>
      </c>
      <c r="E7" s="26"/>
      <c r="F7" s="39"/>
      <c r="G7" s="43">
        <f>D7</f>
        <v>31</v>
      </c>
      <c r="H7" s="54"/>
      <c r="I7" s="36"/>
      <c r="J7" s="39"/>
      <c r="K7" s="45">
        <v>31</v>
      </c>
      <c r="L7" s="25"/>
      <c r="M7" s="39"/>
      <c r="N7" s="43">
        <f>K7</f>
        <v>31</v>
      </c>
    </row>
    <row r="8" spans="1:14" ht="16.5" thickBot="1" x14ac:dyDescent="0.3">
      <c r="A8" s="56"/>
      <c r="B8" s="7">
        <v>3</v>
      </c>
      <c r="C8" s="8" t="s">
        <v>19</v>
      </c>
      <c r="D8" s="46">
        <v>7.9977000000000006E-2</v>
      </c>
      <c r="E8" s="26"/>
      <c r="F8" s="8" t="s">
        <v>21</v>
      </c>
      <c r="G8" s="30">
        <f>D8*D7*D6</f>
        <v>14.255900250000002</v>
      </c>
      <c r="H8" s="54"/>
      <c r="I8" s="36"/>
      <c r="J8" s="8" t="s">
        <v>21</v>
      </c>
      <c r="K8" s="46">
        <v>6.9976999999999998E-2</v>
      </c>
      <c r="L8" s="25"/>
      <c r="M8" s="8" t="s">
        <v>21</v>
      </c>
      <c r="N8" s="30">
        <f>K8*K7*K6</f>
        <v>12.473400249999999</v>
      </c>
    </row>
    <row r="9" spans="1:14" ht="16.5" thickBot="1" x14ac:dyDescent="0.3">
      <c r="A9" s="57"/>
      <c r="B9" s="7">
        <v>4</v>
      </c>
      <c r="C9" s="8" t="s">
        <v>20</v>
      </c>
      <c r="D9" s="46">
        <v>3.3339000000000001E-2</v>
      </c>
      <c r="E9" s="26"/>
      <c r="F9" s="8" t="s">
        <v>22</v>
      </c>
      <c r="G9" s="30">
        <f>D9*D7*D6</f>
        <v>5.9426767500000004</v>
      </c>
      <c r="H9" s="54"/>
      <c r="I9" s="36"/>
      <c r="J9" s="8" t="s">
        <v>22</v>
      </c>
      <c r="K9" s="46">
        <v>6.9976999999999998E-2</v>
      </c>
      <c r="L9" s="25"/>
      <c r="M9" s="8" t="s">
        <v>22</v>
      </c>
      <c r="N9" s="30">
        <f>K9*K7*K6</f>
        <v>12.473400249999999</v>
      </c>
    </row>
    <row r="10" spans="1:14" ht="16.5" thickBot="1" x14ac:dyDescent="0.3">
      <c r="A10" s="55" t="s">
        <v>6</v>
      </c>
      <c r="B10" s="7">
        <v>5</v>
      </c>
      <c r="C10" s="8" t="s">
        <v>7</v>
      </c>
      <c r="D10" s="46">
        <v>400</v>
      </c>
      <c r="E10" s="26"/>
      <c r="F10" s="39"/>
      <c r="G10" s="43">
        <f>D10</f>
        <v>400</v>
      </c>
      <c r="H10" s="54"/>
      <c r="I10" s="36"/>
      <c r="J10" s="39"/>
      <c r="K10" s="45">
        <f>G10</f>
        <v>400</v>
      </c>
      <c r="L10" s="25"/>
      <c r="M10" s="39"/>
      <c r="N10" s="43">
        <f>K10</f>
        <v>400</v>
      </c>
    </row>
    <row r="11" spans="1:14" ht="16.5" thickBot="1" x14ac:dyDescent="0.3">
      <c r="A11" s="57"/>
      <c r="B11" s="7">
        <v>6</v>
      </c>
      <c r="C11" s="8" t="s">
        <v>28</v>
      </c>
      <c r="D11" s="46">
        <v>0.11180900000000001</v>
      </c>
      <c r="E11" s="26"/>
      <c r="F11" s="8" t="s">
        <v>23</v>
      </c>
      <c r="G11" s="30">
        <f>D10*D11</f>
        <v>44.723600000000005</v>
      </c>
      <c r="H11" s="54"/>
      <c r="I11" s="36"/>
      <c r="J11" s="8" t="s">
        <v>23</v>
      </c>
      <c r="K11" s="46">
        <v>0.08</v>
      </c>
      <c r="L11" s="25"/>
      <c r="M11" s="8" t="s">
        <v>23</v>
      </c>
      <c r="N11" s="30">
        <f>K10*K11</f>
        <v>32</v>
      </c>
    </row>
    <row r="12" spans="1:14" ht="16.5" thickBot="1" x14ac:dyDescent="0.3">
      <c r="A12" s="9"/>
      <c r="B12" s="10"/>
      <c r="C12" s="8" t="s">
        <v>8</v>
      </c>
      <c r="D12" s="22" t="s">
        <v>9</v>
      </c>
      <c r="E12" s="26"/>
      <c r="F12" s="39"/>
      <c r="G12" s="31" t="s">
        <v>9</v>
      </c>
      <c r="H12" s="54"/>
      <c r="I12" s="36"/>
      <c r="J12" s="39"/>
      <c r="K12" s="22" t="s">
        <v>9</v>
      </c>
      <c r="L12" s="25"/>
      <c r="M12" s="39"/>
      <c r="N12" s="31" t="s">
        <v>9</v>
      </c>
    </row>
    <row r="13" spans="1:14" ht="16.5" thickBot="1" x14ac:dyDescent="0.3">
      <c r="A13" s="11"/>
      <c r="B13" s="12"/>
      <c r="C13" s="8" t="s">
        <v>10</v>
      </c>
      <c r="D13" s="22" t="s">
        <v>9</v>
      </c>
      <c r="E13" s="26"/>
      <c r="F13" s="41">
        <v>2.5000000000000001E-2</v>
      </c>
      <c r="G13" s="31">
        <f>2.5*G11/100</f>
        <v>1.11809</v>
      </c>
      <c r="H13" s="54"/>
      <c r="I13" s="36"/>
      <c r="J13" s="41">
        <v>2.5000000000000001E-2</v>
      </c>
      <c r="K13" s="22" t="s">
        <v>9</v>
      </c>
      <c r="L13" s="25"/>
      <c r="M13" s="41">
        <v>2.5000000000000001E-2</v>
      </c>
      <c r="N13" s="31">
        <f>2.5*N11/100</f>
        <v>0.8</v>
      </c>
    </row>
    <row r="14" spans="1:14" ht="16.5" thickBot="1" x14ac:dyDescent="0.3">
      <c r="A14" s="11"/>
      <c r="B14" s="7">
        <v>7</v>
      </c>
      <c r="C14" s="8" t="s">
        <v>11</v>
      </c>
      <c r="D14" s="46">
        <v>0.83</v>
      </c>
      <c r="E14" s="26"/>
      <c r="F14" s="8"/>
      <c r="G14" s="43">
        <f>D14</f>
        <v>0.83</v>
      </c>
      <c r="H14" s="54"/>
      <c r="I14" s="36"/>
      <c r="J14" s="8"/>
      <c r="K14" s="46">
        <v>0.83</v>
      </c>
      <c r="L14" s="25"/>
      <c r="M14" s="8"/>
      <c r="N14" s="43">
        <f>K14</f>
        <v>0.83</v>
      </c>
    </row>
    <row r="15" spans="1:14" ht="16.5" thickBot="1" x14ac:dyDescent="0.3">
      <c r="A15" s="11"/>
      <c r="B15" s="12"/>
      <c r="C15" s="8" t="s">
        <v>12</v>
      </c>
      <c r="D15" s="22" t="s">
        <v>9</v>
      </c>
      <c r="E15" s="26"/>
      <c r="F15" s="40">
        <v>0.1</v>
      </c>
      <c r="G15" s="31">
        <f>10*(G8+G9+G11)/100</f>
        <v>6.4922177000000012</v>
      </c>
      <c r="H15" s="54"/>
      <c r="I15" s="36"/>
      <c r="J15" s="40">
        <v>0.1</v>
      </c>
      <c r="K15" s="22" t="s">
        <v>9</v>
      </c>
      <c r="L15" s="25"/>
      <c r="M15" s="40">
        <v>0.1</v>
      </c>
      <c r="N15" s="31">
        <f>10*(N8+N9+N11)/100</f>
        <v>5.6946800499999997</v>
      </c>
    </row>
    <row r="16" spans="1:14" ht="16.5" thickBot="1" x14ac:dyDescent="0.3">
      <c r="A16" s="11"/>
      <c r="B16" s="7" t="s">
        <v>13</v>
      </c>
      <c r="C16" s="8" t="s">
        <v>14</v>
      </c>
      <c r="D16" s="21"/>
      <c r="E16" s="26"/>
      <c r="F16" s="8"/>
      <c r="G16" s="29"/>
      <c r="H16" s="54"/>
      <c r="I16" s="36"/>
      <c r="J16" s="8"/>
      <c r="K16" s="21"/>
      <c r="L16" s="26"/>
      <c r="M16" s="8"/>
      <c r="N16" s="29"/>
    </row>
    <row r="17" spans="1:14" ht="16.5" thickBot="1" x14ac:dyDescent="0.3">
      <c r="A17" s="11"/>
      <c r="B17" s="12"/>
      <c r="C17" s="8" t="s">
        <v>15</v>
      </c>
      <c r="D17" s="23">
        <v>0</v>
      </c>
      <c r="E17" s="26"/>
      <c r="F17" s="8"/>
      <c r="G17" s="32">
        <v>0</v>
      </c>
      <c r="H17" s="54"/>
      <c r="I17" s="36"/>
      <c r="J17" s="8"/>
      <c r="K17" s="23">
        <v>0</v>
      </c>
      <c r="L17" s="25"/>
      <c r="M17" s="8"/>
      <c r="N17" s="32">
        <v>0</v>
      </c>
    </row>
    <row r="18" spans="1:14" ht="17.25" thickTop="1" thickBot="1" x14ac:dyDescent="0.3">
      <c r="A18" s="13"/>
      <c r="B18" s="14"/>
      <c r="C18" s="18" t="s">
        <v>16</v>
      </c>
      <c r="D18" s="24" t="s">
        <v>9</v>
      </c>
      <c r="E18" s="25"/>
      <c r="F18" s="37"/>
      <c r="G18" s="33" t="s">
        <v>9</v>
      </c>
      <c r="H18" s="54"/>
      <c r="I18" s="42"/>
      <c r="J18" s="37"/>
      <c r="K18" s="33" t="s">
        <v>9</v>
      </c>
      <c r="L18" s="25"/>
      <c r="M18" s="37"/>
      <c r="N18" s="33" t="s">
        <v>9</v>
      </c>
    </row>
    <row r="19" spans="1:14" ht="17.25" thickTop="1" thickBot="1" x14ac:dyDescent="0.3">
      <c r="A19" s="1"/>
      <c r="B19" s="1"/>
      <c r="C19" s="1"/>
      <c r="D19" s="1"/>
      <c r="E19" s="1"/>
      <c r="F19" s="1"/>
      <c r="G19" s="1"/>
      <c r="H19" s="54"/>
      <c r="I19" s="42"/>
      <c r="K19" s="1"/>
      <c r="L19" s="1"/>
      <c r="M19" s="1"/>
      <c r="N19" s="1"/>
    </row>
    <row r="20" spans="1:14" ht="17.25" customHeight="1" thickTop="1" thickBot="1" x14ac:dyDescent="0.3">
      <c r="A20" s="1"/>
      <c r="B20" s="1"/>
      <c r="E20" s="15"/>
      <c r="F20" s="40" t="s">
        <v>26</v>
      </c>
      <c r="G20" s="16">
        <f>G8+G9+G11+G13+G14+G15</f>
        <v>73.362484699999996</v>
      </c>
      <c r="H20" s="54"/>
      <c r="I20" s="53"/>
      <c r="J20" s="48" t="s">
        <v>17</v>
      </c>
      <c r="K20" s="16">
        <f>N20-G20</f>
        <v>-9.0910041500000034</v>
      </c>
      <c r="L20" s="15"/>
      <c r="M20" s="40" t="s">
        <v>26</v>
      </c>
      <c r="N20" s="16">
        <f>N8+N9+N11+N13+N14+N15</f>
        <v>64.271480549999993</v>
      </c>
    </row>
    <row r="21" spans="1:14" ht="16.5" customHeight="1" thickBot="1" x14ac:dyDescent="0.3">
      <c r="A21" s="1"/>
      <c r="B21" s="1"/>
      <c r="E21" s="15"/>
      <c r="F21" s="40" t="s">
        <v>27</v>
      </c>
      <c r="G21" s="17">
        <f>G20*12</f>
        <v>880.34981640000001</v>
      </c>
      <c r="H21" s="54"/>
      <c r="I21" s="53"/>
      <c r="J21" s="49" t="s">
        <v>18</v>
      </c>
      <c r="K21" s="17">
        <f>N21-G21</f>
        <v>-109.09204980000004</v>
      </c>
      <c r="L21" s="15"/>
      <c r="M21" s="40" t="s">
        <v>27</v>
      </c>
      <c r="N21" s="17">
        <f>N20*12</f>
        <v>771.25776659999997</v>
      </c>
    </row>
    <row r="23" spans="1:14" ht="15.75" x14ac:dyDescent="0.25">
      <c r="A23" s="50"/>
      <c r="B23" t="s">
        <v>29</v>
      </c>
      <c r="G23" s="51"/>
    </row>
    <row r="24" spans="1:14" ht="15.75" x14ac:dyDescent="0.25">
      <c r="I24" s="51"/>
    </row>
  </sheetData>
  <mergeCells count="2">
    <mergeCell ref="A7:A9"/>
    <mergeCell ref="A10:A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MIKILOVATIO_Comparar_LUZ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MIKILOVATIO</dc:creator>
  <dcterms:created xsi:type="dcterms:W3CDTF">2024-01-31T07:35:32Z</dcterms:created>
  <dcterms:modified xsi:type="dcterms:W3CDTF">2024-01-31T14:57:30Z</dcterms:modified>
</cp:coreProperties>
</file>